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/>
  <c r="F49"/>
  <c r="F59"/>
  <c r="F68"/>
  <c r="F67"/>
  <c r="F11"/>
  <c r="F66" l="1"/>
  <c r="F65"/>
  <c r="F42" l="1"/>
  <c r="F47"/>
  <c r="F48"/>
  <c r="F50"/>
  <c r="F20" l="1"/>
  <c r="F32" l="1"/>
  <c r="F44"/>
  <c r="F12"/>
  <c r="F23"/>
  <c r="F33" l="1"/>
  <c r="F34"/>
  <c r="F5"/>
  <c r="F26"/>
  <c r="F28"/>
  <c r="F18"/>
  <c r="F30"/>
  <c r="F31"/>
  <c r="F29"/>
  <c r="F16"/>
  <c r="F51"/>
  <c r="F7"/>
  <c r="F6"/>
  <c r="F36"/>
  <c r="F41"/>
  <c r="F39"/>
  <c r="F38"/>
  <c r="F10"/>
  <c r="F40"/>
  <c r="F24"/>
  <c r="F45"/>
  <c r="F13"/>
  <c r="F25"/>
  <c r="F63"/>
  <c r="F19"/>
  <c r="F43"/>
  <c r="F21"/>
  <c r="F9"/>
  <c r="F64"/>
  <c r="F35"/>
  <c r="F17"/>
  <c r="F4"/>
  <c r="F14"/>
  <c r="F22"/>
  <c r="F37"/>
  <c r="F8"/>
  <c r="F55"/>
  <c r="F53"/>
  <c r="F52"/>
  <c r="F54"/>
  <c r="F56"/>
  <c r="F62"/>
  <c r="F58"/>
  <c r="F15"/>
  <c r="F60"/>
  <c r="F46"/>
  <c r="F61"/>
  <c r="F57"/>
</calcChain>
</file>

<file path=xl/sharedStrings.xml><?xml version="1.0" encoding="utf-8"?>
<sst xmlns="http://schemas.openxmlformats.org/spreadsheetml/2006/main" count="339" uniqueCount="229">
  <si>
    <t>Тегі/Фамилия</t>
  </si>
  <si>
    <t>Аты/Имя</t>
  </si>
  <si>
    <t>Әкесі/Отчество</t>
  </si>
  <si>
    <t>ЖСН/ИИН</t>
  </si>
  <si>
    <t>Жұмыс орны/Место работы</t>
  </si>
  <si>
    <t xml:space="preserve">Қызметі/Должность </t>
  </si>
  <si>
    <t>Ұялы телефоны/Мобильный телефон</t>
  </si>
  <si>
    <t>№ р/б № п/п</t>
  </si>
  <si>
    <t>директор</t>
  </si>
  <si>
    <t>экономист</t>
  </si>
  <si>
    <t>хореог</t>
  </si>
  <si>
    <t xml:space="preserve">Аяш </t>
  </si>
  <si>
    <t>Аяулым</t>
  </si>
  <si>
    <t>Ерланқызы</t>
  </si>
  <si>
    <t>МЕРЕКЕ</t>
  </si>
  <si>
    <t xml:space="preserve">Худайбергенова </t>
  </si>
  <si>
    <t>АЙДАРХАНОВНА</t>
  </si>
  <si>
    <t xml:space="preserve">Сундетбаева </t>
  </si>
  <si>
    <t>НАЗГУЛЬ</t>
  </si>
  <si>
    <t>САГАТОВНА</t>
  </si>
  <si>
    <t>ГҮЛДАНА</t>
  </si>
  <si>
    <t>ҚАЛИҚЫЗЫ</t>
  </si>
  <si>
    <t xml:space="preserve">Таңатар </t>
  </si>
  <si>
    <t xml:space="preserve">Тайғараева </t>
  </si>
  <si>
    <t>РИЗА</t>
  </si>
  <si>
    <t>ЖҮРСІНӘЛІҚЫЗЫ</t>
  </si>
  <si>
    <t xml:space="preserve">Оразбекова </t>
  </si>
  <si>
    <t>САРА</t>
  </si>
  <si>
    <t>БЕКИШОВНА</t>
  </si>
  <si>
    <t>другой технический персонал</t>
  </si>
  <si>
    <t>учитель/преподаватель</t>
  </si>
  <si>
    <t>воспитатель</t>
  </si>
  <si>
    <t xml:space="preserve">Дюсебекова </t>
  </si>
  <si>
    <t>МЕЙРАМГУЛЬ</t>
  </si>
  <si>
    <t>МАРАТОВНА</t>
  </si>
  <si>
    <t xml:space="preserve">Рамазанова </t>
  </si>
  <si>
    <t>АЙГУЛЬ</t>
  </si>
  <si>
    <t xml:space="preserve">Ибраева </t>
  </si>
  <si>
    <t>АСЕЛ</t>
  </si>
  <si>
    <t>КАЛАМШАРИПОВНА</t>
  </si>
  <si>
    <t xml:space="preserve">Аяшева </t>
  </si>
  <si>
    <t>НУРГУЛ</t>
  </si>
  <si>
    <t>БАКБЕРГЕНОВНА</t>
  </si>
  <si>
    <t xml:space="preserve">Жунусбекова </t>
  </si>
  <si>
    <t>БОТАКОЗ</t>
  </si>
  <si>
    <t>ХАБИТОВНА</t>
  </si>
  <si>
    <t xml:space="preserve">Ершаева </t>
  </si>
  <si>
    <t>ГУЛНАР</t>
  </si>
  <si>
    <t>КАЙЫРБЕКОВНА</t>
  </si>
  <si>
    <t>ЛЯЗЗАТ</t>
  </si>
  <si>
    <t>ЖАНДИКОВНА</t>
  </si>
  <si>
    <t>учитель-логопед</t>
  </si>
  <si>
    <t xml:space="preserve">Ашимова </t>
  </si>
  <si>
    <t>АСЕМ</t>
  </si>
  <si>
    <t>ОРМАНБЕКОВНА</t>
  </si>
  <si>
    <t xml:space="preserve">Болатова </t>
  </si>
  <si>
    <t>МАХАББАТ</t>
  </si>
  <si>
    <t>ӨМІРҚЫЗЫ</t>
  </si>
  <si>
    <t xml:space="preserve">Садыров </t>
  </si>
  <si>
    <t>АЛИШЕР</t>
  </si>
  <si>
    <t>МАГАУИЯЕВИЧ</t>
  </si>
  <si>
    <t>подсобный рабочий</t>
  </si>
  <si>
    <t xml:space="preserve">Демесинова </t>
  </si>
  <si>
    <t>ЖАНАТ</t>
  </si>
  <si>
    <t>СЕЙТЕНОВНА</t>
  </si>
  <si>
    <t xml:space="preserve">Уразбекова </t>
  </si>
  <si>
    <t>КАЛБИКЕ</t>
  </si>
  <si>
    <t>КУЛАХМЕТОВНА</t>
  </si>
  <si>
    <t xml:space="preserve">Асылбаева </t>
  </si>
  <si>
    <t>ДАНАГУЛЬ</t>
  </si>
  <si>
    <t>ЖОЛДЫБАЕВНА</t>
  </si>
  <si>
    <t xml:space="preserve">Забидина </t>
  </si>
  <si>
    <t>САГЫНЫШ</t>
  </si>
  <si>
    <t>ТУРСУНОВНА</t>
  </si>
  <si>
    <t xml:space="preserve">Дуйсенов </t>
  </si>
  <si>
    <t>АРМАН</t>
  </si>
  <si>
    <t>НАЙМАНОВИЧ</t>
  </si>
  <si>
    <t xml:space="preserve">Ткачук </t>
  </si>
  <si>
    <t>ВАЛЕНТИНА</t>
  </si>
  <si>
    <t>АЛЕКСАНДРОВНА</t>
  </si>
  <si>
    <t xml:space="preserve">Щербакова </t>
  </si>
  <si>
    <t>ИРИНА</t>
  </si>
  <si>
    <t>АНАТОЛЬЕВНА</t>
  </si>
  <si>
    <t xml:space="preserve">Тлеубаева </t>
  </si>
  <si>
    <t>АЙНУР</t>
  </si>
  <si>
    <t xml:space="preserve">Жайлаубаева </t>
  </si>
  <si>
    <t>АЙГЕРИМ</t>
  </si>
  <si>
    <t>БАЛТАБАЕВНА</t>
  </si>
  <si>
    <t xml:space="preserve">Аманжолова </t>
  </si>
  <si>
    <t>КАРЛЫГАШ</t>
  </si>
  <si>
    <t>ШАХМАЕВНА</t>
  </si>
  <si>
    <t xml:space="preserve">Шубаева </t>
  </si>
  <si>
    <t>МЕЙРАМОВНА</t>
  </si>
  <si>
    <t xml:space="preserve">Кыстаубаева </t>
  </si>
  <si>
    <t>АЙЖАН</t>
  </si>
  <si>
    <t>АМАНГЕЛЬДИЕВНА</t>
  </si>
  <si>
    <t xml:space="preserve">Уксикбаева </t>
  </si>
  <si>
    <t>НУРГУЛЬ</t>
  </si>
  <si>
    <t>МУХАТАЕВНА</t>
  </si>
  <si>
    <t xml:space="preserve">Рахимжанова </t>
  </si>
  <si>
    <t>ГУЛЬБАНУ</t>
  </si>
  <si>
    <t>ОСПАНБЕКОВНА</t>
  </si>
  <si>
    <t xml:space="preserve">Ушак </t>
  </si>
  <si>
    <t>НАТАЛЬЯ</t>
  </si>
  <si>
    <t>ВЛАДИМИРОВНА</t>
  </si>
  <si>
    <t xml:space="preserve">Ахметова </t>
  </si>
  <si>
    <t>ГУЛЬНАР</t>
  </si>
  <si>
    <t>МУСУЛМАНБЕКОВНА</t>
  </si>
  <si>
    <t xml:space="preserve">Каратохина </t>
  </si>
  <si>
    <t>АРДАК</t>
  </si>
  <si>
    <t>АБЕУИРОВНА</t>
  </si>
  <si>
    <t xml:space="preserve">Тир </t>
  </si>
  <si>
    <t>МАРИНА</t>
  </si>
  <si>
    <t>АЛЬБИНОВНА</t>
  </si>
  <si>
    <t xml:space="preserve">Мусина </t>
  </si>
  <si>
    <t>АСЕМКУЛ</t>
  </si>
  <si>
    <t>АШИРБЕКОВНА</t>
  </si>
  <si>
    <t xml:space="preserve">Накыпжанова </t>
  </si>
  <si>
    <t>ГУЛМАШ</t>
  </si>
  <si>
    <t>АБДИГАЛИЕВНА</t>
  </si>
  <si>
    <t>БАЯН</t>
  </si>
  <si>
    <t>КОПЕНОВНА</t>
  </si>
  <si>
    <t xml:space="preserve">Бекмаганбетова </t>
  </si>
  <si>
    <t>АКМАРАЛ</t>
  </si>
  <si>
    <t>КУШЕРБАЕВНА</t>
  </si>
  <si>
    <t>АЙНАГУЛЬ</t>
  </si>
  <si>
    <t>КОКАЕВНА</t>
  </si>
  <si>
    <t xml:space="preserve">Тюлкибаева </t>
  </si>
  <si>
    <t>ОСЕРБАЕВНА</t>
  </si>
  <si>
    <t xml:space="preserve">Пушкарева </t>
  </si>
  <si>
    <t>ЕВГЕНЬЕВНА</t>
  </si>
  <si>
    <t xml:space="preserve">Комарова </t>
  </si>
  <si>
    <t>ЗОЯ</t>
  </si>
  <si>
    <t xml:space="preserve">Пушилина </t>
  </si>
  <si>
    <t>ЕВГЕНИЯ</t>
  </si>
  <si>
    <t>ДМИТРИЕВНА</t>
  </si>
  <si>
    <t xml:space="preserve">Смаилова </t>
  </si>
  <si>
    <t>НАЗАРКУЛЬ</t>
  </si>
  <si>
    <t>КЕРИМБЕКОВНА</t>
  </si>
  <si>
    <t xml:space="preserve">Иванова </t>
  </si>
  <si>
    <t>СВЕТЛАНА</t>
  </si>
  <si>
    <t xml:space="preserve">Белова </t>
  </si>
  <si>
    <t>ЛАРИСА</t>
  </si>
  <si>
    <t>МИХАЙЛОВНА</t>
  </si>
  <si>
    <t xml:space="preserve">Исанбаева </t>
  </si>
  <si>
    <t>ЖАКСЫЛЫКОВНА</t>
  </si>
  <si>
    <t xml:space="preserve">Киекбаева </t>
  </si>
  <si>
    <t>АЛЬМИРА</t>
  </si>
  <si>
    <t>МУХАМЕТКАРИМОВНА</t>
  </si>
  <si>
    <t xml:space="preserve">Кох </t>
  </si>
  <si>
    <t xml:space="preserve">Грузина </t>
  </si>
  <si>
    <t>АНЖЕЛА</t>
  </si>
  <si>
    <t>БОРИСОВНА</t>
  </si>
  <si>
    <t xml:space="preserve">Титова  </t>
  </si>
  <si>
    <t>ЕЛЕНА</t>
  </si>
  <si>
    <t xml:space="preserve">Кулубекова </t>
  </si>
  <si>
    <t>КАРИМОВНА</t>
  </si>
  <si>
    <t>ГУЛЬНАЗ</t>
  </si>
  <si>
    <t>КУАТОВНА</t>
  </si>
  <si>
    <t xml:space="preserve">Искакова  </t>
  </si>
  <si>
    <t>ЗИЯДИНОВНА</t>
  </si>
  <si>
    <t xml:space="preserve">Айтуарова  </t>
  </si>
  <si>
    <t>ГУЛЬНАРА</t>
  </si>
  <si>
    <t>ЕСЕНОВНА</t>
  </si>
  <si>
    <t>АННА</t>
  </si>
  <si>
    <t>СЕРГЕЕВНА</t>
  </si>
  <si>
    <t>СЕРГЕЙ</t>
  </si>
  <si>
    <t>АЛЕКСАНДРОВИЧ</t>
  </si>
  <si>
    <t xml:space="preserve">Постников </t>
  </si>
  <si>
    <t xml:space="preserve">Алданазарова </t>
  </si>
  <si>
    <t>АЛЬФИЯ</t>
  </si>
  <si>
    <t>АМАНЖОЛОВНА</t>
  </si>
  <si>
    <t>АНАР</t>
  </si>
  <si>
    <t>РАХМЕТКУЛОВНА</t>
  </si>
  <si>
    <t>АЙДОС</t>
  </si>
  <si>
    <t>СЕРИКОВИЧ</t>
  </si>
  <si>
    <t xml:space="preserve">Егизеков </t>
  </si>
  <si>
    <t>рабочий по комплексному обслуживанию и ремонту зданий (на каждое здание)</t>
  </si>
  <si>
    <t xml:space="preserve">Изтилеуов </t>
  </si>
  <si>
    <t>Нұрлан</t>
  </si>
  <si>
    <t xml:space="preserve">Лобкова </t>
  </si>
  <si>
    <t xml:space="preserve">Дарипбаева </t>
  </si>
  <si>
    <t>Актоты</t>
  </si>
  <si>
    <t>Сыбанбекович</t>
  </si>
  <si>
    <t xml:space="preserve">Акбергенова </t>
  </si>
  <si>
    <t xml:space="preserve">Кажибекова </t>
  </si>
  <si>
    <t>Дана</t>
  </si>
  <si>
    <t>Ташимовна</t>
  </si>
  <si>
    <t>психолог</t>
  </si>
  <si>
    <t xml:space="preserve">Кулсейтова </t>
  </si>
  <si>
    <t>Динара</t>
  </si>
  <si>
    <t>ТУРСЫНОВНА</t>
  </si>
  <si>
    <t xml:space="preserve">Мукашова </t>
  </si>
  <si>
    <t>Раушан</t>
  </si>
  <si>
    <t xml:space="preserve">Галимжановна </t>
  </si>
  <si>
    <t xml:space="preserve">Шахизадаева </t>
  </si>
  <si>
    <t xml:space="preserve">Ли </t>
  </si>
  <si>
    <t xml:space="preserve">Валентина </t>
  </si>
  <si>
    <t>Ивановна</t>
  </si>
  <si>
    <t>Жаркенов</t>
  </si>
  <si>
    <t>Айтуған</t>
  </si>
  <si>
    <t>Бижикенович</t>
  </si>
  <si>
    <t>87784135402   87087817186</t>
  </si>
  <si>
    <t>аула сыпырушы</t>
  </si>
  <si>
    <t>Туякпаева</t>
  </si>
  <si>
    <t>Маратовна</t>
  </si>
  <si>
    <t>Қарағанды облысы білім басқармасының Жезқазған қаласы білім бөлімінің  «Балауса» бөбекжайы»  КМҚК</t>
  </si>
  <si>
    <t>Тәрбиеші</t>
  </si>
  <si>
    <t>Тәрбиеші көмекшісі</t>
  </si>
  <si>
    <t>Күзетші</t>
  </si>
  <si>
    <t>іс қағаздар ісін жүргізуші</t>
  </si>
  <si>
    <t>ағылшын тілі мұғалімі</t>
  </si>
  <si>
    <t>кір жуу машинисті</t>
  </si>
  <si>
    <t>еден жуушы</t>
  </si>
  <si>
    <t>әдіскер</t>
  </si>
  <si>
    <t>бас есепші</t>
  </si>
  <si>
    <t>тәрбиеші көмекшісі</t>
  </si>
  <si>
    <t>шаруашылық меңгерушісі</t>
  </si>
  <si>
    <t>медбибі</t>
  </si>
  <si>
    <t>дәрігер</t>
  </si>
  <si>
    <t>қоймашы</t>
  </si>
  <si>
    <t>ән жетекшісі</t>
  </si>
  <si>
    <t>аудармашы</t>
  </si>
  <si>
    <t>қосымша білім беру мұғалімі</t>
  </si>
  <si>
    <t>тәрбиеші</t>
  </si>
  <si>
    <t>аспазшы</t>
  </si>
  <si>
    <t>Дене  тәрбиесінің жетекшісі</t>
  </si>
  <si>
    <t>көмекші жұмыскер</t>
  </si>
  <si>
    <t>тігінші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</si>
</sst>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0" fillId="0" borderId="7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69"/>
  <sheetViews>
    <sheetView tabSelected="1" topLeftCell="A65" workbookViewId="0">
      <selection activeCell="C72" sqref="C72"/>
    </sheetView>
  </sheetViews>
  <sheetFormatPr defaultRowHeight="15"/>
  <cols>
    <col min="2" max="2" width="7" customWidth="1"/>
    <col min="3" max="3" width="19" customWidth="1"/>
    <col min="4" max="4" width="14.85546875" customWidth="1"/>
    <col min="5" max="5" width="20.5703125" customWidth="1"/>
    <col min="6" max="6" width="15.7109375" customWidth="1"/>
    <col min="7" max="7" width="31.140625" customWidth="1"/>
    <col min="8" max="8" width="23.7109375" customWidth="1"/>
    <col min="9" max="9" width="24.85546875" customWidth="1"/>
  </cols>
  <sheetData>
    <row r="1" spans="2:9">
      <c r="D1" s="1"/>
      <c r="E1" s="1"/>
      <c r="F1" s="1"/>
      <c r="G1" s="1"/>
    </row>
    <row r="2" spans="2:9">
      <c r="D2" s="2"/>
      <c r="E2" s="1"/>
      <c r="F2" s="2"/>
    </row>
    <row r="3" spans="2:9" ht="54.75" customHeight="1">
      <c r="B3" s="6" t="s">
        <v>7</v>
      </c>
      <c r="C3" s="7" t="s">
        <v>0</v>
      </c>
      <c r="D3" s="8" t="s">
        <v>1</v>
      </c>
      <c r="E3" s="7" t="s">
        <v>2</v>
      </c>
      <c r="F3" s="7" t="s">
        <v>3</v>
      </c>
      <c r="G3" s="9" t="s">
        <v>4</v>
      </c>
      <c r="H3" s="6" t="s">
        <v>5</v>
      </c>
      <c r="I3" s="6" t="s">
        <v>6</v>
      </c>
    </row>
    <row r="4" spans="2:9" ht="60">
      <c r="B4" s="10">
        <v>1</v>
      </c>
      <c r="C4" s="11" t="s">
        <v>62</v>
      </c>
      <c r="D4" s="12" t="s">
        <v>63</v>
      </c>
      <c r="E4" s="13" t="s">
        <v>64</v>
      </c>
      <c r="F4" s="14" t="str">
        <f>"711005450427"</f>
        <v>711005450427</v>
      </c>
      <c r="G4" s="4" t="s">
        <v>206</v>
      </c>
      <c r="H4" s="15" t="s">
        <v>8</v>
      </c>
      <c r="I4" s="13">
        <v>87774851507</v>
      </c>
    </row>
    <row r="5" spans="2:9" ht="60">
      <c r="B5" s="10">
        <v>2</v>
      </c>
      <c r="C5" s="11" t="s">
        <v>144</v>
      </c>
      <c r="D5" s="13" t="s">
        <v>47</v>
      </c>
      <c r="E5" s="16" t="s">
        <v>145</v>
      </c>
      <c r="F5" s="17" t="str">
        <f>"740115402150"</f>
        <v>740115402150</v>
      </c>
      <c r="G5" s="4" t="s">
        <v>206</v>
      </c>
      <c r="H5" s="11" t="s">
        <v>214</v>
      </c>
      <c r="I5" s="16">
        <v>87059716645</v>
      </c>
    </row>
    <row r="6" spans="2:9" ht="60">
      <c r="B6" s="10">
        <v>3</v>
      </c>
      <c r="C6" s="11" t="s">
        <v>184</v>
      </c>
      <c r="D6" s="13" t="s">
        <v>120</v>
      </c>
      <c r="E6" s="16" t="s">
        <v>121</v>
      </c>
      <c r="F6" s="17" t="str">
        <f>"610424450223"</f>
        <v>610424450223</v>
      </c>
      <c r="G6" s="4" t="s">
        <v>206</v>
      </c>
      <c r="H6" s="11" t="s">
        <v>215</v>
      </c>
      <c r="I6" s="18">
        <v>87087096983</v>
      </c>
    </row>
    <row r="7" spans="2:9" ht="60">
      <c r="B7" s="10">
        <v>4</v>
      </c>
      <c r="C7" s="11" t="s">
        <v>122</v>
      </c>
      <c r="D7" s="13" t="s">
        <v>123</v>
      </c>
      <c r="E7" s="16" t="s">
        <v>124</v>
      </c>
      <c r="F7" s="17" t="str">
        <f>"740325450023"</f>
        <v>740325450023</v>
      </c>
      <c r="G7" s="4" t="s">
        <v>206</v>
      </c>
      <c r="H7" s="11" t="s">
        <v>216</v>
      </c>
      <c r="I7" s="13">
        <v>87059787332</v>
      </c>
    </row>
    <row r="8" spans="2:9" ht="60">
      <c r="B8" s="10">
        <v>5</v>
      </c>
      <c r="C8" s="10" t="s">
        <v>71</v>
      </c>
      <c r="D8" s="16" t="s">
        <v>72</v>
      </c>
      <c r="E8" s="16" t="s">
        <v>73</v>
      </c>
      <c r="F8" s="17" t="str">
        <f>"890614451270"</f>
        <v>890614451270</v>
      </c>
      <c r="G8" s="4" t="s">
        <v>206</v>
      </c>
      <c r="H8" s="19" t="s">
        <v>217</v>
      </c>
      <c r="I8" s="20">
        <v>87082153561</v>
      </c>
    </row>
    <row r="9" spans="2:9" ht="60">
      <c r="B9" s="10">
        <v>6</v>
      </c>
      <c r="C9" s="11" t="s">
        <v>77</v>
      </c>
      <c r="D9" s="16" t="s">
        <v>78</v>
      </c>
      <c r="E9" s="16" t="s">
        <v>79</v>
      </c>
      <c r="F9" s="17" t="str">
        <f>"500918400814"</f>
        <v>500918400814</v>
      </c>
      <c r="G9" s="4" t="s">
        <v>206</v>
      </c>
      <c r="H9" s="11" t="s">
        <v>218</v>
      </c>
      <c r="I9" s="13">
        <v>87771366258</v>
      </c>
    </row>
    <row r="10" spans="2:9" ht="60">
      <c r="B10" s="10">
        <v>7</v>
      </c>
      <c r="C10" s="11" t="s">
        <v>105</v>
      </c>
      <c r="D10" s="16" t="s">
        <v>106</v>
      </c>
      <c r="E10" s="16" t="s">
        <v>107</v>
      </c>
      <c r="F10" s="14" t="str">
        <f>"680906401268"</f>
        <v>680906401268</v>
      </c>
      <c r="G10" s="4" t="s">
        <v>206</v>
      </c>
      <c r="H10" s="11" t="s">
        <v>219</v>
      </c>
      <c r="I10" s="21">
        <v>87086685245</v>
      </c>
    </row>
    <row r="11" spans="2:9" ht="60">
      <c r="B11" s="10">
        <v>8</v>
      </c>
      <c r="C11" s="10" t="s">
        <v>189</v>
      </c>
      <c r="D11" s="16" t="s">
        <v>190</v>
      </c>
      <c r="E11" s="16" t="s">
        <v>191</v>
      </c>
      <c r="F11" s="14" t="str">
        <f>"760726401732"</f>
        <v>760726401732</v>
      </c>
      <c r="G11" s="4" t="s">
        <v>206</v>
      </c>
      <c r="H11" s="22" t="s">
        <v>220</v>
      </c>
      <c r="I11" s="23">
        <v>87055668497</v>
      </c>
    </row>
    <row r="12" spans="2:9" ht="60">
      <c r="B12" s="10">
        <v>9</v>
      </c>
      <c r="C12" s="11" t="s">
        <v>153</v>
      </c>
      <c r="D12" s="13" t="s">
        <v>154</v>
      </c>
      <c r="E12" s="16" t="s">
        <v>79</v>
      </c>
      <c r="F12" s="14" t="str">
        <f>"670207401513"</f>
        <v>670207401513</v>
      </c>
      <c r="G12" s="4" t="s">
        <v>206</v>
      </c>
      <c r="H12" s="11" t="s">
        <v>221</v>
      </c>
      <c r="I12" s="24">
        <v>87055872450</v>
      </c>
    </row>
    <row r="13" spans="2:9" ht="60">
      <c r="B13" s="10">
        <v>10</v>
      </c>
      <c r="C13" s="11" t="s">
        <v>93</v>
      </c>
      <c r="D13" s="16" t="s">
        <v>94</v>
      </c>
      <c r="E13" s="16" t="s">
        <v>95</v>
      </c>
      <c r="F13" s="17" t="str">
        <f>"901210450590"</f>
        <v>901210450590</v>
      </c>
      <c r="G13" s="4" t="s">
        <v>206</v>
      </c>
      <c r="H13" s="11" t="s">
        <v>222</v>
      </c>
      <c r="I13" s="13">
        <v>87059508227</v>
      </c>
    </row>
    <row r="14" spans="2:9" ht="60">
      <c r="B14" s="10">
        <v>11</v>
      </c>
      <c r="C14" s="10" t="s">
        <v>58</v>
      </c>
      <c r="D14" s="16" t="s">
        <v>59</v>
      </c>
      <c r="E14" s="25" t="s">
        <v>60</v>
      </c>
      <c r="F14" s="12" t="str">
        <f>"970909350485"</f>
        <v>970909350485</v>
      </c>
      <c r="G14" s="4" t="s">
        <v>206</v>
      </c>
      <c r="H14" s="3" t="s">
        <v>223</v>
      </c>
      <c r="I14" s="13">
        <v>87074867087</v>
      </c>
    </row>
    <row r="15" spans="2:9" ht="60">
      <c r="B15" s="10">
        <v>12</v>
      </c>
      <c r="C15" s="11" t="s">
        <v>23</v>
      </c>
      <c r="D15" s="18" t="s">
        <v>24</v>
      </c>
      <c r="E15" s="18" t="s">
        <v>25</v>
      </c>
      <c r="F15" s="18" t="str">
        <f>"970922450610"</f>
        <v>970922450610</v>
      </c>
      <c r="G15" s="4" t="s">
        <v>206</v>
      </c>
      <c r="H15" s="11" t="s">
        <v>9</v>
      </c>
      <c r="I15" s="16">
        <v>87006761259</v>
      </c>
    </row>
    <row r="16" spans="2:9" ht="60">
      <c r="B16" s="10">
        <v>13</v>
      </c>
      <c r="C16" s="11" t="s">
        <v>127</v>
      </c>
      <c r="D16" s="13" t="s">
        <v>38</v>
      </c>
      <c r="E16" s="13" t="s">
        <v>128</v>
      </c>
      <c r="F16" s="13" t="str">
        <f>"800827450145"</f>
        <v>800827450145</v>
      </c>
      <c r="G16" s="4" t="s">
        <v>206</v>
      </c>
      <c r="H16" s="11" t="s">
        <v>224</v>
      </c>
      <c r="I16" s="13">
        <v>87771526138</v>
      </c>
    </row>
    <row r="17" spans="2:9" ht="60">
      <c r="B17" s="10">
        <v>14</v>
      </c>
      <c r="C17" s="11" t="s">
        <v>65</v>
      </c>
      <c r="D17" s="16" t="s">
        <v>66</v>
      </c>
      <c r="E17" s="16" t="s">
        <v>67</v>
      </c>
      <c r="F17" s="13" t="str">
        <f>"610112450168"</f>
        <v>610112450168</v>
      </c>
      <c r="G17" s="4" t="s">
        <v>206</v>
      </c>
      <c r="H17" s="11" t="s">
        <v>216</v>
      </c>
      <c r="I17" s="5">
        <v>87788464779</v>
      </c>
    </row>
    <row r="18" spans="2:9" ht="60">
      <c r="B18" s="10">
        <v>15</v>
      </c>
      <c r="C18" s="10" t="s">
        <v>136</v>
      </c>
      <c r="D18" s="12" t="s">
        <v>137</v>
      </c>
      <c r="E18" s="25" t="s">
        <v>138</v>
      </c>
      <c r="F18" s="16" t="str">
        <f>"660412401902"</f>
        <v>660412401902</v>
      </c>
      <c r="G18" s="4" t="s">
        <v>206</v>
      </c>
      <c r="H18" s="11" t="s">
        <v>224</v>
      </c>
      <c r="I18" s="25">
        <v>87051089172</v>
      </c>
    </row>
    <row r="19" spans="2:9" ht="60">
      <c r="B19" s="10">
        <v>16</v>
      </c>
      <c r="C19" s="10" t="s">
        <v>85</v>
      </c>
      <c r="D19" s="13" t="s">
        <v>86</v>
      </c>
      <c r="E19" s="13" t="s">
        <v>87</v>
      </c>
      <c r="F19" s="13" t="str">
        <f>"900306402193"</f>
        <v>900306402193</v>
      </c>
      <c r="G19" s="4" t="s">
        <v>206</v>
      </c>
      <c r="H19" s="11" t="s">
        <v>224</v>
      </c>
      <c r="I19" s="23">
        <v>87020146690</v>
      </c>
    </row>
    <row r="20" spans="2:9" ht="60">
      <c r="B20" s="10">
        <v>17</v>
      </c>
      <c r="C20" s="10" t="s">
        <v>180</v>
      </c>
      <c r="D20" s="17" t="s">
        <v>164</v>
      </c>
      <c r="E20" s="16" t="s">
        <v>165</v>
      </c>
      <c r="F20" s="26" t="str">
        <f>"860531450602"</f>
        <v>860531450602</v>
      </c>
      <c r="G20" s="4" t="s">
        <v>206</v>
      </c>
      <c r="H20" s="10" t="s">
        <v>10</v>
      </c>
      <c r="I20" s="27">
        <v>87773596815</v>
      </c>
    </row>
    <row r="21" spans="2:9" ht="60">
      <c r="B21" s="10">
        <v>18</v>
      </c>
      <c r="C21" s="10" t="s">
        <v>80</v>
      </c>
      <c r="D21" s="14" t="s">
        <v>81</v>
      </c>
      <c r="E21" s="13" t="s">
        <v>82</v>
      </c>
      <c r="F21" s="27" t="str">
        <f>"750830401657"</f>
        <v>750830401657</v>
      </c>
      <c r="G21" s="4" t="s">
        <v>206</v>
      </c>
      <c r="H21" s="11" t="s">
        <v>216</v>
      </c>
      <c r="I21" s="28">
        <v>87051003678</v>
      </c>
    </row>
    <row r="22" spans="2:9" ht="60">
      <c r="B22" s="10">
        <v>19</v>
      </c>
      <c r="C22" s="11" t="s">
        <v>55</v>
      </c>
      <c r="D22" s="12" t="s">
        <v>56</v>
      </c>
      <c r="E22" s="25" t="s">
        <v>57</v>
      </c>
      <c r="F22" s="13" t="str">
        <f>"981204450245"</f>
        <v>981204450245</v>
      </c>
      <c r="G22" s="4" t="s">
        <v>206</v>
      </c>
      <c r="H22" s="11" t="s">
        <v>224</v>
      </c>
      <c r="I22" s="27">
        <v>87774877301</v>
      </c>
    </row>
    <row r="23" spans="2:9" ht="60">
      <c r="B23" s="10">
        <v>20</v>
      </c>
      <c r="C23" s="11" t="s">
        <v>150</v>
      </c>
      <c r="D23" s="14" t="s">
        <v>151</v>
      </c>
      <c r="E23" s="13" t="s">
        <v>152</v>
      </c>
      <c r="F23" s="27" t="str">
        <f>"760707402033"</f>
        <v>760707402033</v>
      </c>
      <c r="G23" s="4" t="s">
        <v>206</v>
      </c>
      <c r="H23" s="11" t="s">
        <v>224</v>
      </c>
      <c r="I23" s="28">
        <v>87478598914</v>
      </c>
    </row>
    <row r="24" spans="2:9" ht="60">
      <c r="B24" s="10">
        <v>21</v>
      </c>
      <c r="C24" s="11" t="s">
        <v>99</v>
      </c>
      <c r="D24" s="14" t="s">
        <v>100</v>
      </c>
      <c r="E24" s="13" t="s">
        <v>101</v>
      </c>
      <c r="F24" s="13" t="str">
        <f>"681205402763"</f>
        <v>681205402763</v>
      </c>
      <c r="G24" s="4" t="s">
        <v>206</v>
      </c>
      <c r="H24" s="11" t="s">
        <v>225</v>
      </c>
      <c r="I24" s="27">
        <v>87765086113</v>
      </c>
    </row>
    <row r="25" spans="2:9" ht="60">
      <c r="B25" s="10">
        <v>22</v>
      </c>
      <c r="C25" s="29" t="s">
        <v>91</v>
      </c>
      <c r="D25" s="12" t="s">
        <v>36</v>
      </c>
      <c r="E25" s="25" t="s">
        <v>92</v>
      </c>
      <c r="F25" s="13" t="str">
        <f>"870720451302"</f>
        <v>870720451302</v>
      </c>
      <c r="G25" s="4" t="s">
        <v>206</v>
      </c>
      <c r="H25" s="11" t="s">
        <v>224</v>
      </c>
      <c r="I25" s="28">
        <v>87762486378</v>
      </c>
    </row>
    <row r="26" spans="2:9" ht="60">
      <c r="B26" s="10">
        <v>23</v>
      </c>
      <c r="C26" s="11" t="s">
        <v>141</v>
      </c>
      <c r="D26" s="14" t="s">
        <v>142</v>
      </c>
      <c r="E26" s="13" t="s">
        <v>143</v>
      </c>
      <c r="F26" s="27" t="str">
        <f>"610110402266"</f>
        <v>610110402266</v>
      </c>
      <c r="G26" s="4" t="s">
        <v>206</v>
      </c>
      <c r="H26" s="11" t="s">
        <v>224</v>
      </c>
      <c r="I26" s="24">
        <v>87055212601</v>
      </c>
    </row>
    <row r="27" spans="2:9" ht="60">
      <c r="B27" s="10">
        <v>24</v>
      </c>
      <c r="C27" s="11" t="s">
        <v>178</v>
      </c>
      <c r="D27" s="17" t="s">
        <v>179</v>
      </c>
      <c r="E27" s="16" t="s">
        <v>183</v>
      </c>
      <c r="F27" s="13">
        <v>840102300465</v>
      </c>
      <c r="G27" s="4" t="s">
        <v>206</v>
      </c>
      <c r="H27" s="22" t="s">
        <v>226</v>
      </c>
      <c r="I27" s="28">
        <v>87473763131</v>
      </c>
    </row>
    <row r="28" spans="2:9" ht="60">
      <c r="B28" s="10">
        <v>25</v>
      </c>
      <c r="C28" s="11" t="s">
        <v>139</v>
      </c>
      <c r="D28" s="12" t="s">
        <v>140</v>
      </c>
      <c r="E28" s="25" t="s">
        <v>79</v>
      </c>
      <c r="F28" s="25" t="str">
        <f>"640317400875"</f>
        <v>640317400875</v>
      </c>
      <c r="G28" s="4" t="s">
        <v>206</v>
      </c>
      <c r="H28" s="11" t="s">
        <v>224</v>
      </c>
      <c r="I28" s="24">
        <v>87082355071</v>
      </c>
    </row>
    <row r="29" spans="2:9" ht="60">
      <c r="B29" s="10">
        <v>26</v>
      </c>
      <c r="C29" s="11" t="s">
        <v>129</v>
      </c>
      <c r="D29" s="12" t="s">
        <v>81</v>
      </c>
      <c r="E29" s="25" t="s">
        <v>130</v>
      </c>
      <c r="F29" s="16" t="str">
        <f>"770319450175"</f>
        <v>770319450175</v>
      </c>
      <c r="G29" s="4" t="s">
        <v>206</v>
      </c>
      <c r="H29" s="11" t="s">
        <v>224</v>
      </c>
      <c r="I29" s="27">
        <v>87053326671</v>
      </c>
    </row>
    <row r="30" spans="2:9" ht="60">
      <c r="B30" s="10">
        <v>27</v>
      </c>
      <c r="C30" s="11" t="s">
        <v>133</v>
      </c>
      <c r="D30" s="14" t="s">
        <v>134</v>
      </c>
      <c r="E30" s="13" t="s">
        <v>135</v>
      </c>
      <c r="F30" s="27" t="str">
        <f>"661208450101"</f>
        <v>661208450101</v>
      </c>
      <c r="G30" s="4" t="s">
        <v>206</v>
      </c>
      <c r="H30" s="11" t="s">
        <v>224</v>
      </c>
      <c r="I30" s="26">
        <v>87771070840</v>
      </c>
    </row>
    <row r="31" spans="2:9" ht="60">
      <c r="B31" s="10">
        <v>28</v>
      </c>
      <c r="C31" s="11" t="s">
        <v>131</v>
      </c>
      <c r="D31" s="14" t="s">
        <v>132</v>
      </c>
      <c r="E31" s="13" t="s">
        <v>130</v>
      </c>
      <c r="F31" s="27" t="str">
        <f>"620303401665"</f>
        <v>620303401665</v>
      </c>
      <c r="G31" s="4" t="s">
        <v>206</v>
      </c>
      <c r="H31" s="11" t="s">
        <v>224</v>
      </c>
      <c r="I31" s="26">
        <v>87779621893</v>
      </c>
    </row>
    <row r="32" spans="2:9" ht="60">
      <c r="B32" s="10">
        <v>29</v>
      </c>
      <c r="C32" s="10" t="s">
        <v>161</v>
      </c>
      <c r="D32" s="14" t="s">
        <v>162</v>
      </c>
      <c r="E32" s="13" t="s">
        <v>163</v>
      </c>
      <c r="F32" s="27" t="str">
        <f>"871124451137"</f>
        <v>871124451137</v>
      </c>
      <c r="G32" s="4" t="s">
        <v>206</v>
      </c>
      <c r="H32" s="11" t="s">
        <v>216</v>
      </c>
      <c r="I32" s="26">
        <v>87712594984</v>
      </c>
    </row>
    <row r="33" spans="2:9" ht="60">
      <c r="B33" s="10">
        <v>30</v>
      </c>
      <c r="C33" s="11" t="s">
        <v>149</v>
      </c>
      <c r="D33" s="14" t="s">
        <v>140</v>
      </c>
      <c r="E33" s="13" t="s">
        <v>104</v>
      </c>
      <c r="F33" s="27" t="str">
        <f>"750814450152"</f>
        <v>750814450152</v>
      </c>
      <c r="G33" s="4" t="s">
        <v>206</v>
      </c>
      <c r="H33" s="11" t="s">
        <v>224</v>
      </c>
      <c r="I33" s="26">
        <v>87055603830</v>
      </c>
    </row>
    <row r="34" spans="2:9" ht="60">
      <c r="B34" s="10">
        <v>31</v>
      </c>
      <c r="C34" s="11" t="s">
        <v>146</v>
      </c>
      <c r="D34" s="14" t="s">
        <v>147</v>
      </c>
      <c r="E34" s="13" t="s">
        <v>148</v>
      </c>
      <c r="F34" s="27" t="str">
        <f>"750306401201"</f>
        <v>750306401201</v>
      </c>
      <c r="G34" s="4" t="s">
        <v>206</v>
      </c>
      <c r="H34" s="11" t="s">
        <v>224</v>
      </c>
      <c r="I34" s="21">
        <v>87772748377</v>
      </c>
    </row>
    <row r="35" spans="2:9" ht="60">
      <c r="B35" s="10">
        <v>32</v>
      </c>
      <c r="C35" s="11" t="s">
        <v>68</v>
      </c>
      <c r="D35" s="14" t="s">
        <v>69</v>
      </c>
      <c r="E35" s="13" t="s">
        <v>70</v>
      </c>
      <c r="F35" s="27" t="str">
        <f>"810418400860"</f>
        <v>810418400860</v>
      </c>
      <c r="G35" s="4" t="s">
        <v>206</v>
      </c>
      <c r="H35" s="11" t="s">
        <v>224</v>
      </c>
      <c r="I35" s="21">
        <v>87711965808</v>
      </c>
    </row>
    <row r="36" spans="2:9" ht="60">
      <c r="B36" s="10">
        <v>33</v>
      </c>
      <c r="C36" s="11" t="s">
        <v>117</v>
      </c>
      <c r="D36" s="12" t="s">
        <v>118</v>
      </c>
      <c r="E36" s="25" t="s">
        <v>119</v>
      </c>
      <c r="F36" s="12" t="str">
        <f>"650902401270"</f>
        <v>650902401270</v>
      </c>
      <c r="G36" s="4" t="s">
        <v>206</v>
      </c>
      <c r="H36" s="10" t="s">
        <v>225</v>
      </c>
      <c r="I36" s="26">
        <v>87058293329</v>
      </c>
    </row>
    <row r="37" spans="2:9" ht="60">
      <c r="B37" s="10">
        <v>34</v>
      </c>
      <c r="C37" s="11" t="s">
        <v>52</v>
      </c>
      <c r="D37" s="14" t="s">
        <v>53</v>
      </c>
      <c r="E37" s="13" t="s">
        <v>54</v>
      </c>
      <c r="F37" s="30" t="str">
        <f>"890505000585"</f>
        <v>890505000585</v>
      </c>
      <c r="G37" s="4" t="s">
        <v>206</v>
      </c>
      <c r="H37" s="11" t="s">
        <v>227</v>
      </c>
      <c r="I37" s="26">
        <v>87072103974</v>
      </c>
    </row>
    <row r="38" spans="2:9" ht="60">
      <c r="B38" s="10">
        <v>35</v>
      </c>
      <c r="C38" s="11" t="s">
        <v>108</v>
      </c>
      <c r="D38" s="12" t="s">
        <v>109</v>
      </c>
      <c r="E38" s="25" t="s">
        <v>110</v>
      </c>
      <c r="F38" s="12" t="str">
        <f>"710113401433"</f>
        <v>710113401433</v>
      </c>
      <c r="G38" s="4" t="s">
        <v>206</v>
      </c>
      <c r="H38" s="13" t="s">
        <v>227</v>
      </c>
      <c r="I38" s="26">
        <v>87775705888</v>
      </c>
    </row>
    <row r="39" spans="2:9" ht="60">
      <c r="B39" s="10">
        <v>36</v>
      </c>
      <c r="C39" s="11" t="s">
        <v>111</v>
      </c>
      <c r="D39" s="14" t="s">
        <v>112</v>
      </c>
      <c r="E39" s="13" t="s">
        <v>113</v>
      </c>
      <c r="F39" s="30" t="str">
        <f>"671218400667"</f>
        <v>671218400667</v>
      </c>
      <c r="G39" s="4" t="s">
        <v>206</v>
      </c>
      <c r="H39" s="22" t="s">
        <v>212</v>
      </c>
      <c r="I39" s="26">
        <v>87085802284</v>
      </c>
    </row>
    <row r="40" spans="2:9" ht="60">
      <c r="B40" s="10">
        <v>37</v>
      </c>
      <c r="C40" s="11" t="s">
        <v>102</v>
      </c>
      <c r="D40" s="12" t="s">
        <v>103</v>
      </c>
      <c r="E40" s="16" t="s">
        <v>104</v>
      </c>
      <c r="F40" s="17" t="str">
        <f>"681207400523"</f>
        <v>681207400523</v>
      </c>
      <c r="G40" s="4" t="s">
        <v>206</v>
      </c>
      <c r="H40" s="11" t="s">
        <v>228</v>
      </c>
      <c r="I40" s="26">
        <v>87058747373</v>
      </c>
    </row>
    <row r="41" spans="2:9" ht="60">
      <c r="B41" s="10">
        <v>38</v>
      </c>
      <c r="C41" s="11" t="s">
        <v>114</v>
      </c>
      <c r="D41" s="13" t="s">
        <v>115</v>
      </c>
      <c r="E41" s="13" t="s">
        <v>116</v>
      </c>
      <c r="F41" s="17" t="str">
        <f>"621122450127"</f>
        <v>621122450127</v>
      </c>
      <c r="G41" s="4" t="s">
        <v>206</v>
      </c>
      <c r="H41" s="11" t="s">
        <v>208</v>
      </c>
      <c r="I41" s="26">
        <v>87053320234</v>
      </c>
    </row>
    <row r="42" spans="2:9" ht="75">
      <c r="B42" s="10">
        <v>39</v>
      </c>
      <c r="C42" s="11" t="s">
        <v>176</v>
      </c>
      <c r="D42" s="13" t="s">
        <v>174</v>
      </c>
      <c r="E42" s="16" t="s">
        <v>175</v>
      </c>
      <c r="F42" s="13" t="str">
        <f>"850528351468"</f>
        <v>850528351468</v>
      </c>
      <c r="G42" s="4" t="s">
        <v>206</v>
      </c>
      <c r="H42" s="22" t="s">
        <v>177</v>
      </c>
      <c r="I42" s="31">
        <v>87718542202</v>
      </c>
    </row>
    <row r="43" spans="2:9" ht="60">
      <c r="B43" s="10">
        <v>40</v>
      </c>
      <c r="C43" s="10" t="s">
        <v>83</v>
      </c>
      <c r="D43" s="16" t="s">
        <v>84</v>
      </c>
      <c r="E43" s="13" t="s">
        <v>42</v>
      </c>
      <c r="F43" s="14" t="str">
        <f>"730823450207"</f>
        <v>730823450207</v>
      </c>
      <c r="G43" s="4" t="s">
        <v>206</v>
      </c>
      <c r="H43" s="11" t="s">
        <v>208</v>
      </c>
      <c r="I43" s="26">
        <v>87476064318</v>
      </c>
    </row>
    <row r="44" spans="2:9" ht="60">
      <c r="B44" s="10">
        <v>41</v>
      </c>
      <c r="C44" s="10" t="s">
        <v>195</v>
      </c>
      <c r="D44" s="13" t="s">
        <v>157</v>
      </c>
      <c r="E44" s="13" t="s">
        <v>158</v>
      </c>
      <c r="F44" s="14" t="str">
        <f>"870130450793"</f>
        <v>870130450793</v>
      </c>
      <c r="G44" s="4" t="s">
        <v>206</v>
      </c>
      <c r="H44" s="11" t="s">
        <v>31</v>
      </c>
      <c r="I44" s="32">
        <v>87471016813</v>
      </c>
    </row>
    <row r="45" spans="2:9" ht="60">
      <c r="B45" s="10">
        <v>42</v>
      </c>
      <c r="C45" s="10" t="s">
        <v>96</v>
      </c>
      <c r="D45" s="13" t="s">
        <v>97</v>
      </c>
      <c r="E45" s="13" t="s">
        <v>98</v>
      </c>
      <c r="F45" s="13" t="str">
        <f>"810330450402"</f>
        <v>810330450402</v>
      </c>
      <c r="G45" s="4" t="s">
        <v>206</v>
      </c>
      <c r="H45" s="11" t="s">
        <v>208</v>
      </c>
      <c r="I45" s="26">
        <v>87787985654</v>
      </c>
    </row>
    <row r="46" spans="2:9" ht="60">
      <c r="B46" s="10">
        <v>43</v>
      </c>
      <c r="C46" s="11" t="s">
        <v>17</v>
      </c>
      <c r="D46" s="13" t="s">
        <v>18</v>
      </c>
      <c r="E46" s="13" t="s">
        <v>19</v>
      </c>
      <c r="F46" s="13" t="str">
        <f>"720701450192"</f>
        <v>720701450192</v>
      </c>
      <c r="G46" s="4" t="s">
        <v>206</v>
      </c>
      <c r="H46" s="22" t="s">
        <v>30</v>
      </c>
      <c r="I46" s="26">
        <v>87477379172</v>
      </c>
    </row>
    <row r="47" spans="2:9" ht="60">
      <c r="B47" s="10">
        <v>44</v>
      </c>
      <c r="C47" s="11" t="s">
        <v>181</v>
      </c>
      <c r="D47" s="17" t="s">
        <v>172</v>
      </c>
      <c r="E47" s="16" t="s">
        <v>173</v>
      </c>
      <c r="F47" s="13" t="str">
        <f>"850707450924"</f>
        <v>850707450924</v>
      </c>
      <c r="G47" s="4" t="s">
        <v>206</v>
      </c>
      <c r="H47" s="11" t="s">
        <v>31</v>
      </c>
      <c r="I47" s="26">
        <v>87079707985</v>
      </c>
    </row>
    <row r="48" spans="2:9" ht="60">
      <c r="B48" s="10">
        <v>45</v>
      </c>
      <c r="C48" s="10" t="s">
        <v>169</v>
      </c>
      <c r="D48" s="16" t="s">
        <v>170</v>
      </c>
      <c r="E48" s="13" t="s">
        <v>171</v>
      </c>
      <c r="F48" s="16" t="str">
        <f>"691230450236"</f>
        <v>691230450236</v>
      </c>
      <c r="G48" s="4" t="s">
        <v>206</v>
      </c>
      <c r="H48" s="11" t="s">
        <v>208</v>
      </c>
      <c r="I48" s="26">
        <v>87051222790</v>
      </c>
    </row>
    <row r="49" spans="2:9" ht="60">
      <c r="B49" s="10">
        <v>46</v>
      </c>
      <c r="C49" s="10" t="s">
        <v>199</v>
      </c>
      <c r="D49" s="16" t="s">
        <v>200</v>
      </c>
      <c r="E49" s="13" t="s">
        <v>201</v>
      </c>
      <c r="F49" s="16" t="str">
        <f>"601025301181"</f>
        <v>601025301181</v>
      </c>
      <c r="G49" s="4" t="s">
        <v>206</v>
      </c>
      <c r="H49" s="10" t="s">
        <v>203</v>
      </c>
      <c r="I49" s="24">
        <v>87772828784</v>
      </c>
    </row>
    <row r="50" spans="2:9" ht="60">
      <c r="B50" s="10">
        <v>47</v>
      </c>
      <c r="C50" s="10" t="s">
        <v>168</v>
      </c>
      <c r="D50" s="13" t="s">
        <v>166</v>
      </c>
      <c r="E50" s="13" t="s">
        <v>167</v>
      </c>
      <c r="F50" s="16" t="str">
        <f>"550810300877"</f>
        <v>550810300877</v>
      </c>
      <c r="G50" s="4" t="s">
        <v>206</v>
      </c>
      <c r="H50" s="10" t="s">
        <v>61</v>
      </c>
      <c r="I50" s="26">
        <v>87770450907</v>
      </c>
    </row>
    <row r="51" spans="2:9" ht="60">
      <c r="B51" s="10">
        <v>48</v>
      </c>
      <c r="C51" s="10" t="s">
        <v>35</v>
      </c>
      <c r="D51" s="12" t="s">
        <v>125</v>
      </c>
      <c r="E51" s="13" t="s">
        <v>126</v>
      </c>
      <c r="F51" s="16" t="str">
        <f>"750519450054"</f>
        <v>750519450054</v>
      </c>
      <c r="G51" s="4" t="s">
        <v>206</v>
      </c>
      <c r="H51" s="10" t="s">
        <v>61</v>
      </c>
      <c r="I51" s="26">
        <v>87775711910</v>
      </c>
    </row>
    <row r="52" spans="2:9" ht="60">
      <c r="B52" s="10">
        <v>49</v>
      </c>
      <c r="C52" s="11" t="s">
        <v>43</v>
      </c>
      <c r="D52" s="13" t="s">
        <v>44</v>
      </c>
      <c r="E52" s="13" t="s">
        <v>45</v>
      </c>
      <c r="F52" s="16" t="str">
        <f>"711003400370"</f>
        <v>711003400370</v>
      </c>
      <c r="G52" s="4" t="s">
        <v>206</v>
      </c>
      <c r="H52" s="22" t="s">
        <v>30</v>
      </c>
      <c r="I52" s="26">
        <v>87774089886</v>
      </c>
    </row>
    <row r="53" spans="2:9" ht="60">
      <c r="B53" s="10">
        <v>50</v>
      </c>
      <c r="C53" s="11" t="s">
        <v>46</v>
      </c>
      <c r="D53" s="13" t="s">
        <v>47</v>
      </c>
      <c r="E53" s="13" t="s">
        <v>48</v>
      </c>
      <c r="F53" s="13" t="str">
        <f>"610128402294"</f>
        <v>610128402294</v>
      </c>
      <c r="G53" s="4" t="s">
        <v>206</v>
      </c>
      <c r="H53" s="11" t="s">
        <v>30</v>
      </c>
      <c r="I53" s="24">
        <v>87776760277</v>
      </c>
    </row>
    <row r="54" spans="2:9" ht="60">
      <c r="B54" s="10">
        <v>51</v>
      </c>
      <c r="C54" s="11" t="s">
        <v>40</v>
      </c>
      <c r="D54" s="16" t="s">
        <v>41</v>
      </c>
      <c r="E54" s="13" t="s">
        <v>42</v>
      </c>
      <c r="F54" s="13" t="str">
        <f>"810201401303"</f>
        <v>810201401303</v>
      </c>
      <c r="G54" s="4" t="s">
        <v>206</v>
      </c>
      <c r="H54" s="22" t="s">
        <v>29</v>
      </c>
      <c r="I54" s="26">
        <v>87059783281</v>
      </c>
    </row>
    <row r="55" spans="2:9" ht="60">
      <c r="B55" s="10">
        <v>52</v>
      </c>
      <c r="C55" s="11" t="s">
        <v>37</v>
      </c>
      <c r="D55" s="17" t="s">
        <v>49</v>
      </c>
      <c r="E55" s="16" t="s">
        <v>50</v>
      </c>
      <c r="F55" s="16" t="str">
        <f>"721209401330"</f>
        <v>721209401330</v>
      </c>
      <c r="G55" s="4" t="s">
        <v>206</v>
      </c>
      <c r="H55" s="11" t="s">
        <v>51</v>
      </c>
      <c r="I55" s="21">
        <v>87051086560</v>
      </c>
    </row>
    <row r="56" spans="2:9" ht="60">
      <c r="B56" s="10">
        <v>53</v>
      </c>
      <c r="C56" s="11" t="s">
        <v>37</v>
      </c>
      <c r="D56" s="12" t="s">
        <v>38</v>
      </c>
      <c r="E56" s="25" t="s">
        <v>39</v>
      </c>
      <c r="F56" s="13" t="str">
        <f>"851108450465"</f>
        <v>851108450465</v>
      </c>
      <c r="G56" s="4" t="s">
        <v>206</v>
      </c>
      <c r="H56" s="11" t="s">
        <v>208</v>
      </c>
      <c r="I56" s="21">
        <v>87074735034</v>
      </c>
    </row>
    <row r="57" spans="2:9" ht="60">
      <c r="B57" s="10">
        <v>54</v>
      </c>
      <c r="C57" s="11" t="s">
        <v>15</v>
      </c>
      <c r="D57" s="14" t="s">
        <v>14</v>
      </c>
      <c r="E57" s="13" t="s">
        <v>16</v>
      </c>
      <c r="F57" s="13" t="str">
        <f>"840309451223"</f>
        <v>840309451223</v>
      </c>
      <c r="G57" s="4" t="s">
        <v>206</v>
      </c>
      <c r="H57" s="11" t="s">
        <v>207</v>
      </c>
      <c r="I57" s="21">
        <v>87477052255</v>
      </c>
    </row>
    <row r="58" spans="2:9" ht="60">
      <c r="B58" s="10">
        <v>55</v>
      </c>
      <c r="C58" s="11" t="s">
        <v>26</v>
      </c>
      <c r="D58" s="14" t="s">
        <v>27</v>
      </c>
      <c r="E58" s="13" t="s">
        <v>28</v>
      </c>
      <c r="F58" s="13" t="str">
        <f>"621130450276"</f>
        <v>621130450276</v>
      </c>
      <c r="G58" s="4" t="s">
        <v>206</v>
      </c>
      <c r="H58" s="33" t="s">
        <v>213</v>
      </c>
      <c r="I58" s="26">
        <v>87770740881</v>
      </c>
    </row>
    <row r="59" spans="2:9" ht="60">
      <c r="B59" s="10">
        <v>56</v>
      </c>
      <c r="C59" s="10" t="s">
        <v>159</v>
      </c>
      <c r="D59" s="16" t="s">
        <v>182</v>
      </c>
      <c r="E59" s="13" t="s">
        <v>160</v>
      </c>
      <c r="F59" s="16" t="str">
        <f>"610412401130"</f>
        <v>610412401130</v>
      </c>
      <c r="G59" s="4" t="s">
        <v>206</v>
      </c>
      <c r="H59" s="22" t="s">
        <v>212</v>
      </c>
      <c r="I59" s="24" t="s">
        <v>202</v>
      </c>
    </row>
    <row r="60" spans="2:9" ht="60">
      <c r="B60" s="10">
        <v>57</v>
      </c>
      <c r="C60" s="11" t="s">
        <v>22</v>
      </c>
      <c r="D60" s="12" t="s">
        <v>20</v>
      </c>
      <c r="E60" s="25" t="s">
        <v>21</v>
      </c>
      <c r="F60" s="16" t="str">
        <f>"930525450289"</f>
        <v>930525450289</v>
      </c>
      <c r="G60" s="4" t="s">
        <v>206</v>
      </c>
      <c r="H60" s="22" t="s">
        <v>211</v>
      </c>
      <c r="I60" s="26">
        <v>87772232993</v>
      </c>
    </row>
    <row r="61" spans="2:9" ht="60">
      <c r="B61" s="10">
        <v>58</v>
      </c>
      <c r="C61" s="11" t="s">
        <v>11</v>
      </c>
      <c r="D61" s="13" t="s">
        <v>12</v>
      </c>
      <c r="E61" s="18" t="s">
        <v>13</v>
      </c>
      <c r="F61" s="25" t="str">
        <f>"970108450605"</f>
        <v>970108450605</v>
      </c>
      <c r="G61" s="4" t="s">
        <v>206</v>
      </c>
      <c r="H61" s="4" t="s">
        <v>210</v>
      </c>
      <c r="I61" s="26">
        <v>87479099797</v>
      </c>
    </row>
    <row r="62" spans="2:9" ht="60">
      <c r="B62" s="10">
        <v>59</v>
      </c>
      <c r="C62" s="11" t="s">
        <v>32</v>
      </c>
      <c r="D62" s="12" t="s">
        <v>33</v>
      </c>
      <c r="E62" s="13" t="s">
        <v>34</v>
      </c>
      <c r="F62" s="13" t="str">
        <f>"890428451130"</f>
        <v>890428451130</v>
      </c>
      <c r="G62" s="4" t="s">
        <v>206</v>
      </c>
      <c r="H62" s="11" t="s">
        <v>207</v>
      </c>
      <c r="I62" s="21">
        <v>87471919489</v>
      </c>
    </row>
    <row r="63" spans="2:9" ht="60">
      <c r="B63" s="10">
        <v>60</v>
      </c>
      <c r="C63" s="11" t="s">
        <v>88</v>
      </c>
      <c r="D63" s="13" t="s">
        <v>89</v>
      </c>
      <c r="E63" s="25" t="s">
        <v>90</v>
      </c>
      <c r="F63" s="16" t="str">
        <f>"670215450028"</f>
        <v>670215450028</v>
      </c>
      <c r="G63" s="4" t="s">
        <v>206</v>
      </c>
      <c r="H63" s="11" t="s">
        <v>209</v>
      </c>
      <c r="I63" s="21">
        <v>87053313671</v>
      </c>
    </row>
    <row r="64" spans="2:9" ht="63.75" customHeight="1">
      <c r="B64" s="10">
        <v>61</v>
      </c>
      <c r="C64" s="11" t="s">
        <v>74</v>
      </c>
      <c r="D64" s="16" t="s">
        <v>75</v>
      </c>
      <c r="E64" s="13" t="s">
        <v>76</v>
      </c>
      <c r="F64" s="27" t="str">
        <f>"780509301839"</f>
        <v>780509301839</v>
      </c>
      <c r="G64" s="4" t="s">
        <v>206</v>
      </c>
      <c r="H64" s="11" t="s">
        <v>209</v>
      </c>
      <c r="I64" s="16">
        <v>87712677272</v>
      </c>
    </row>
    <row r="65" spans="2:9" ht="60">
      <c r="B65" s="10">
        <v>62</v>
      </c>
      <c r="C65" s="11" t="s">
        <v>155</v>
      </c>
      <c r="D65" s="13" t="s">
        <v>81</v>
      </c>
      <c r="E65" s="13" t="s">
        <v>156</v>
      </c>
      <c r="F65" s="13" t="str">
        <f>"761212400168"</f>
        <v>761212400168</v>
      </c>
      <c r="G65" s="4" t="s">
        <v>206</v>
      </c>
      <c r="H65" s="11" t="s">
        <v>209</v>
      </c>
      <c r="I65" s="13">
        <v>87779489202</v>
      </c>
    </row>
    <row r="66" spans="2:9" ht="60">
      <c r="B66" s="10">
        <v>63</v>
      </c>
      <c r="C66" s="13" t="s">
        <v>185</v>
      </c>
      <c r="D66" s="13" t="s">
        <v>186</v>
      </c>
      <c r="E66" s="13" t="s">
        <v>187</v>
      </c>
      <c r="F66" s="13" t="str">
        <f>"820730450171"</f>
        <v>820730450171</v>
      </c>
      <c r="G66" s="4" t="s">
        <v>206</v>
      </c>
      <c r="H66" s="13" t="s">
        <v>188</v>
      </c>
      <c r="I66" s="27">
        <v>87075002065</v>
      </c>
    </row>
    <row r="67" spans="2:9" ht="60">
      <c r="B67" s="10">
        <v>64</v>
      </c>
      <c r="C67" s="13" t="s">
        <v>192</v>
      </c>
      <c r="D67" s="13" t="s">
        <v>193</v>
      </c>
      <c r="E67" s="13" t="s">
        <v>194</v>
      </c>
      <c r="F67" s="13" t="str">
        <f>"910804450569"</f>
        <v>910804450569</v>
      </c>
      <c r="G67" s="4" t="s">
        <v>206</v>
      </c>
      <c r="H67" s="11" t="s">
        <v>208</v>
      </c>
      <c r="I67" s="13">
        <v>87765025082</v>
      </c>
    </row>
    <row r="68" spans="2:9" ht="60">
      <c r="B68" s="10">
        <v>65</v>
      </c>
      <c r="C68" s="30" t="s">
        <v>196</v>
      </c>
      <c r="D68" s="13" t="s">
        <v>197</v>
      </c>
      <c r="E68" s="30" t="s">
        <v>198</v>
      </c>
      <c r="F68" s="13" t="str">
        <f>"650125401277"</f>
        <v>650125401277</v>
      </c>
      <c r="G68" s="4" t="s">
        <v>206</v>
      </c>
      <c r="H68" s="11" t="s">
        <v>208</v>
      </c>
      <c r="I68" s="27"/>
    </row>
    <row r="69" spans="2:9" ht="60">
      <c r="B69" s="10">
        <v>66</v>
      </c>
      <c r="C69" s="13" t="s">
        <v>204</v>
      </c>
      <c r="D69" s="13" t="s">
        <v>186</v>
      </c>
      <c r="E69" s="13" t="s">
        <v>205</v>
      </c>
      <c r="F69" s="13" t="str">
        <f>"860318450911"</f>
        <v>860318450911</v>
      </c>
      <c r="G69" s="4" t="s">
        <v>206</v>
      </c>
      <c r="H69" s="11" t="s">
        <v>207</v>
      </c>
      <c r="I69" s="13">
        <v>87051572763</v>
      </c>
    </row>
  </sheetData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2021-02-01T06:12:12Z</cp:lastPrinted>
  <dcterms:created xsi:type="dcterms:W3CDTF">2015-06-05T18:19:34Z</dcterms:created>
  <dcterms:modified xsi:type="dcterms:W3CDTF">2021-02-06T08:47:58Z</dcterms:modified>
</cp:coreProperties>
</file>